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JULIO A DICIEMBRE\JULIO - 2023\"/>
    </mc:Choice>
  </mc:AlternateContent>
  <bookViews>
    <workbookView xWindow="0" yWindow="0" windowWidth="24000" windowHeight="8835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2" i="2"/>
  <c r="H3" i="2"/>
  <c r="H4" i="2"/>
  <c r="H5" i="2"/>
  <c r="H6" i="2"/>
  <c r="H7" i="2"/>
  <c r="H8" i="2"/>
  <c r="H9" i="2"/>
  <c r="H2" i="2"/>
  <c r="G3" i="2"/>
  <c r="G4" i="2"/>
  <c r="G5" i="2"/>
  <c r="G6" i="2"/>
  <c r="G7" i="2"/>
  <c r="G8" i="2"/>
  <c r="G9" i="2"/>
  <c r="G2" i="2"/>
</calcChain>
</file>

<file path=xl/sharedStrings.xml><?xml version="1.0" encoding="utf-8"?>
<sst xmlns="http://schemas.openxmlformats.org/spreadsheetml/2006/main" count="103" uniqueCount="67">
  <si>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</si>
  <si>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</si>
  <si>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</si>
  <si>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</si>
  <si>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</si>
  <si>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</si>
  <si>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</si>
  <si>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</si>
  <si>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</si>
  <si>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</si>
  <si>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</si>
  <si>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</si>
  <si>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</si>
  <si>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</si>
  <si>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</si>
  <si>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</si>
  <si>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</si>
  <si>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</si>
  <si>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</si>
  <si>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</si>
  <si>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</si>
  <si>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</si>
  <si>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</si>
  <si>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</si>
  <si>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</si>
  <si>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</si>
  <si>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</si>
  <si>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</si>
  <si>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</si>
  <si>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</si>
  <si>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</si>
  <si>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</si>
  <si>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</si>
  <si>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</si>
  <si>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</si>
  <si>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</si>
  <si>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</si>
  <si>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</si>
  <si>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DE GERENCIA GENERAL</t>
  </si>
  <si>
    <t>ANALISTA FINANCIERO</t>
  </si>
  <si>
    <t>ANALISTA DE TALENTO HUMANO</t>
  </si>
  <si>
    <t>ESPECIALISTA ADMINISTRATIVO FINANCIERO</t>
  </si>
  <si>
    <t>ESPECIALISTA DE PROYECTOS Y SERVICIOS</t>
  </si>
  <si>
    <t>GERENTE GENERAL</t>
  </si>
  <si>
    <t>ANALISTA DE COMPRAS PÚBLICAS</t>
  </si>
  <si>
    <t>JEFE DE ASESORÍA JURÍDICA</t>
  </si>
  <si>
    <t>NOMBRAMIENTO PROVISIONAL</t>
  </si>
  <si>
    <t>NOMBRAMIENTO DE LIBRE REMOCIÓN</t>
  </si>
  <si>
    <t>51.01.05.003</t>
  </si>
  <si>
    <t>51.01.05.002</t>
  </si>
  <si>
    <t>51.01.05.005</t>
  </si>
  <si>
    <t>51.01.05.006</t>
  </si>
  <si>
    <t>61.01.05.004</t>
  </si>
  <si>
    <t>51.01.05.001</t>
  </si>
  <si>
    <t>51.01.05.008</t>
  </si>
  <si>
    <t>51.01.05.007</t>
  </si>
  <si>
    <t>UEP NIVEL  NO PROFESIONAL B4</t>
  </si>
  <si>
    <t>UEP NIVEL PROFESIONAL A3</t>
  </si>
  <si>
    <t>UEP NIVEL PROFESIONAL B3</t>
  </si>
  <si>
    <t>UEP NIVEL DIRECTIVO B1</t>
  </si>
  <si>
    <t>UEP NIVEL DIRECTIVOB2</t>
  </si>
  <si>
    <t>UNIDAD ADMINISTRATIVA FINANCIERA</t>
  </si>
  <si>
    <t>(02) 42509700 EXTENSIÓN 7004</t>
  </si>
  <si>
    <t>Empresa Pública de la Universidad de las Artes - UARTES EP</t>
  </si>
  <si>
    <t xml:space="preserve">ANDREA CHUIZA GUIJARRO </t>
  </si>
  <si>
    <t>achuiza.ep@uartes.edu.ec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</si>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</sst>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1" xfId="1" applyFont="1" applyBorder="1" applyAlignment="1">
      <alignment horizontal="center"/>
    </xf>
    <xf numFmtId="164" fontId="1" fillId="0" borderId="1" xfId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164" fontId="1" fillId="0" borderId="3" xfId="1" applyFont="1" applyBorder="1" applyAlignment="1">
      <alignment horizontal="center"/>
    </xf>
    <xf numFmtId="164" fontId="1" fillId="0" borderId="3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1" fillId="0" borderId="2" xfId="1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tabSelected="1" zoomScale="85" zoomScaleNormal="85" workbookViewId="0">
      <selection activeCell="E17" sqref="E17"/>
    </sheetView>
  </sheetViews>
  <sheetFormatPr baseColWidth="10" defaultColWidth="14.42578125" defaultRowHeight="15" customHeight="1" x14ac:dyDescent="0.25"/>
  <cols>
    <col min="1" max="1" width="15" customWidth="1"/>
    <col min="2" max="2" width="42.7109375" customWidth="1"/>
    <col min="3" max="3" width="42.4257812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6" t="s">
        <v>38</v>
      </c>
      <c r="C2" s="6" t="s">
        <v>46</v>
      </c>
      <c r="D2" s="6" t="s">
        <v>48</v>
      </c>
      <c r="E2" s="6" t="s">
        <v>56</v>
      </c>
      <c r="F2" s="14">
        <v>817</v>
      </c>
      <c r="G2" s="15">
        <f>+F2*12</f>
        <v>9804</v>
      </c>
      <c r="H2" s="14">
        <f>+F2/12</f>
        <v>68.083333333333329</v>
      </c>
      <c r="I2" s="14">
        <v>37.5</v>
      </c>
      <c r="J2" s="14" t="s">
        <v>12</v>
      </c>
      <c r="K2" s="14" t="s">
        <v>12</v>
      </c>
      <c r="L2" s="14">
        <f>SUM(H2:K2)</f>
        <v>105.58333333333333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6" t="s">
        <v>39</v>
      </c>
      <c r="C3" s="6" t="s">
        <v>46</v>
      </c>
      <c r="D3" s="6" t="s">
        <v>49</v>
      </c>
      <c r="E3" s="6" t="s">
        <v>57</v>
      </c>
      <c r="F3" s="14">
        <v>986</v>
      </c>
      <c r="G3" s="15">
        <f t="shared" ref="G3:G9" si="0">+F3*12</f>
        <v>11832</v>
      </c>
      <c r="H3" s="14">
        <f t="shared" ref="H3:H9" si="1">+F3/12</f>
        <v>82.166666666666671</v>
      </c>
      <c r="I3" s="14">
        <v>37.5</v>
      </c>
      <c r="J3" s="14" t="s">
        <v>12</v>
      </c>
      <c r="K3" s="14" t="s">
        <v>12</v>
      </c>
      <c r="L3" s="14">
        <f t="shared" ref="L3:L9" si="2">SUM(H3:K3)</f>
        <v>119.66666666666667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6" t="s">
        <v>40</v>
      </c>
      <c r="C4" s="6" t="s">
        <v>46</v>
      </c>
      <c r="D4" s="6" t="s">
        <v>50</v>
      </c>
      <c r="E4" s="6" t="s">
        <v>57</v>
      </c>
      <c r="F4" s="14">
        <v>986</v>
      </c>
      <c r="G4" s="15">
        <f t="shared" si="0"/>
        <v>11832</v>
      </c>
      <c r="H4" s="14">
        <f t="shared" si="1"/>
        <v>82.166666666666671</v>
      </c>
      <c r="I4" s="14">
        <v>37.5</v>
      </c>
      <c r="J4" s="14" t="s">
        <v>12</v>
      </c>
      <c r="K4" s="14" t="s">
        <v>12</v>
      </c>
      <c r="L4" s="14">
        <f t="shared" si="2"/>
        <v>119.66666666666667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16">
        <v>4</v>
      </c>
      <c r="B5" s="16" t="s">
        <v>41</v>
      </c>
      <c r="C5" s="16" t="s">
        <v>46</v>
      </c>
      <c r="D5" s="16" t="s">
        <v>51</v>
      </c>
      <c r="E5" s="16" t="s">
        <v>58</v>
      </c>
      <c r="F5" s="17">
        <v>1676</v>
      </c>
      <c r="G5" s="18">
        <f t="shared" si="0"/>
        <v>20112</v>
      </c>
      <c r="H5" s="17">
        <f t="shared" si="1"/>
        <v>139.66666666666666</v>
      </c>
      <c r="I5" s="17">
        <v>37.5</v>
      </c>
      <c r="J5" s="17" t="s">
        <v>12</v>
      </c>
      <c r="K5" s="17" t="s">
        <v>12</v>
      </c>
      <c r="L5" s="17">
        <f t="shared" si="2"/>
        <v>177.16666666666666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19" t="s">
        <v>42</v>
      </c>
      <c r="C6" s="19" t="s">
        <v>46</v>
      </c>
      <c r="D6" s="19" t="s">
        <v>52</v>
      </c>
      <c r="E6" s="19" t="s">
        <v>58</v>
      </c>
      <c r="F6" s="20">
        <v>1676</v>
      </c>
      <c r="G6" s="21">
        <f t="shared" si="0"/>
        <v>20112</v>
      </c>
      <c r="H6" s="20">
        <f t="shared" si="1"/>
        <v>139.66666666666666</v>
      </c>
      <c r="I6" s="20">
        <v>37.5</v>
      </c>
      <c r="J6" s="20" t="s">
        <v>12</v>
      </c>
      <c r="K6" s="20" t="s">
        <v>12</v>
      </c>
      <c r="L6" s="20">
        <f t="shared" si="2"/>
        <v>177.16666666666666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6">
        <v>6</v>
      </c>
      <c r="B7" s="19" t="s">
        <v>43</v>
      </c>
      <c r="C7" s="19" t="s">
        <v>47</v>
      </c>
      <c r="D7" s="19" t="s">
        <v>53</v>
      </c>
      <c r="E7" s="19" t="s">
        <v>59</v>
      </c>
      <c r="F7" s="20">
        <v>3400</v>
      </c>
      <c r="G7" s="21">
        <f t="shared" si="0"/>
        <v>40800</v>
      </c>
      <c r="H7" s="20">
        <f t="shared" si="1"/>
        <v>283.33333333333331</v>
      </c>
      <c r="I7" s="20">
        <v>37.5</v>
      </c>
      <c r="J7" s="20" t="s">
        <v>12</v>
      </c>
      <c r="K7" s="20" t="s">
        <v>12</v>
      </c>
      <c r="L7" s="20">
        <f t="shared" si="2"/>
        <v>320.83333333333331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16">
        <v>7</v>
      </c>
      <c r="B8" s="19" t="s">
        <v>44</v>
      </c>
      <c r="C8" s="19" t="s">
        <v>47</v>
      </c>
      <c r="D8" s="19" t="s">
        <v>54</v>
      </c>
      <c r="E8" s="19" t="s">
        <v>57</v>
      </c>
      <c r="F8" s="20">
        <v>986</v>
      </c>
      <c r="G8" s="21">
        <f t="shared" si="0"/>
        <v>11832</v>
      </c>
      <c r="H8" s="20">
        <f t="shared" si="1"/>
        <v>82.166666666666671</v>
      </c>
      <c r="I8" s="20">
        <v>37.5</v>
      </c>
      <c r="J8" s="20" t="s">
        <v>12</v>
      </c>
      <c r="K8" s="20" t="s">
        <v>12</v>
      </c>
      <c r="L8" s="20">
        <f t="shared" si="2"/>
        <v>119.66666666666667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19">
        <v>8</v>
      </c>
      <c r="B9" s="19" t="s">
        <v>45</v>
      </c>
      <c r="C9" s="19" t="s">
        <v>47</v>
      </c>
      <c r="D9" s="19" t="s">
        <v>55</v>
      </c>
      <c r="E9" s="19" t="s">
        <v>60</v>
      </c>
      <c r="F9" s="20">
        <v>2000</v>
      </c>
      <c r="G9" s="21">
        <f t="shared" si="0"/>
        <v>24000</v>
      </c>
      <c r="H9" s="20">
        <f t="shared" si="1"/>
        <v>166.66666666666666</v>
      </c>
      <c r="I9" s="20">
        <v>37.5</v>
      </c>
      <c r="J9" s="20" t="s">
        <v>12</v>
      </c>
      <c r="K9" s="20" t="s">
        <v>12</v>
      </c>
      <c r="L9" s="20">
        <f t="shared" si="2"/>
        <v>204.16666666666666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8" sqref="B8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13</v>
      </c>
      <c r="B1" s="22">
        <v>45137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14</v>
      </c>
      <c r="B2" s="23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16</v>
      </c>
      <c r="B3" s="24" t="s">
        <v>61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17</v>
      </c>
      <c r="B4" s="24" t="s">
        <v>64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18</v>
      </c>
      <c r="B5" s="25" t="s">
        <v>65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19</v>
      </c>
      <c r="B6" s="24" t="s">
        <v>62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9" t="s">
        <v>20</v>
      </c>
      <c r="B7" s="26" t="s">
        <v>66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opLeftCell="A7"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2" t="s">
        <v>63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10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24</v>
      </c>
      <c r="B3" s="11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13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13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13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13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13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Andrea Lucía Chuiza Guijarro</cp:lastModifiedBy>
  <dcterms:created xsi:type="dcterms:W3CDTF">2011-04-19T14:26:13Z</dcterms:created>
  <dcterms:modified xsi:type="dcterms:W3CDTF">2024-01-17T13:59:34Z</dcterms:modified>
</cp:coreProperties>
</file>